
<file path=[Content_Types].xml><?xml version="1.0" encoding="utf-8"?>
<Types xmlns="http://schemas.openxmlformats.org/package/2006/content-types">
  <Default Extension="wmf" ContentType="image/x-wmf"/>
  <Default Extension="png" ContentType="image/png"/>
  <Default Extension="jpg" ContentType="image/jpe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0"/>
  </bookViews>
  <sheets>
    <sheet name="CAR DIS. (1)" sheetId="1" state="visible" r:id="rId1"/>
    <sheet name="COMBO DIS. (2)" sheetId="2" state="visible" r:id="rId2"/>
  </sheets>
  <definedNames>
    <definedName name="_xlnm.Print_Area" localSheetId="0">'CAR DIS. (1)'!$A$1:$M$23</definedName>
    <definedName name="Print_Titles" localSheetId="0">'CAR DIS. (1)'!$1:$5</definedName>
    <definedName name="_xlnm.Print_Area" localSheetId="1">'COMBO DIS. (2)'!$A$1:$M$23</definedName>
    <definedName name="Print_Titles" localSheetId="1">'COMBO DIS. (2)'!$1:$5</definedName>
    <definedName name="\s">#N/A</definedName>
    <definedName name="_S">#N/A</definedName>
  </definedNames>
  <calcPr/>
  <extLst>
    <ext xmlns:x15="http://schemas.microsoft.com/office/spreadsheetml/2010/11/main" uri="{D0CA8CA8-9F24-4464-BF8E-62219DCF47F9}"/>
  </extLst>
</workbook>
</file>

<file path=xl/sharedStrings.xml><?xml version="1.0" encoding="utf-8"?>
<sst xmlns="http://schemas.openxmlformats.org/spreadsheetml/2006/main" count="62" uniqueCount="62">
  <si>
    <t xml:space="preserve">SCHEDULE OF RATES  (SOR)
SUPPLY OF CNG CAR CUM AUTO DUAL ARM DISPENSER IN THE CGD OF IRM ENERGY LIMITED IN THE 4 GEOGRAPHICAL AREAS (GA) OF BANASKANTHA, DIU &amp; GIR SOMNATH, FATEHGARH SAHIB &amp; NAMAKKAL &amp; TIRUCHIRAPPALLI
IRM ENERGY LIMITED TENDER NO. : IRM:TEND:25-26:1316-01</t>
  </si>
  <si>
    <t xml:space="preserve">NAME OF THE BIDDER : </t>
  </si>
  <si>
    <t xml:space="preserve">Item Sr. No.</t>
  </si>
  <si>
    <t xml:space="preserve">Description of item</t>
  </si>
  <si>
    <t>Unit</t>
  </si>
  <si>
    <t>Qty.</t>
  </si>
  <si>
    <t xml:space="preserve">Ex-works price quoted by the bidder (including packing, forwarding, and GSTon components and raw materials but excluding Inland Transportation to Delivery Location)</t>
  </si>
  <si>
    <t xml:space="preserve">Inland transportation upto Delivery location and other costs incidental to delivery of goods</t>
  </si>
  <si>
    <t xml:space="preserve">GST (CGST&amp;SGST/UTGST or IGST) on the finished goods excluding inland transportation (on cl. no. 5 )</t>
  </si>
  <si>
    <t xml:space="preserve">GST (CGST&amp;SGST/UTGST or IGST) on inland transportation  ( on cl. no. 6)</t>
  </si>
  <si>
    <t xml:space="preserve">Unit FOT site price incl. GST &amp;
 &amp; inland transportaion</t>
  </si>
  <si>
    <t xml:space="preserve">Total FOT site price incl. all taxes &amp;
duties &amp; inland transportaion</t>
  </si>
  <si>
    <t xml:space="preserve">Harmonized System Nomenclature (HSN)</t>
  </si>
  <si>
    <t>INR</t>
  </si>
  <si>
    <t>%</t>
  </si>
  <si>
    <t>(1)</t>
  </si>
  <si>
    <t>(2)</t>
  </si>
  <si>
    <t>(3)</t>
  </si>
  <si>
    <t>(4)</t>
  </si>
  <si>
    <t>(5)</t>
  </si>
  <si>
    <t>(6)</t>
  </si>
  <si>
    <t>(7A)</t>
  </si>
  <si>
    <t>(7B)</t>
  </si>
  <si>
    <t>(8A)</t>
  </si>
  <si>
    <t>(8B)</t>
  </si>
  <si>
    <t>(9)=(5)+(6)+(7B)+(8B)</t>
  </si>
  <si>
    <t xml:space="preserve">(10)= (9) * (4)</t>
  </si>
  <si>
    <t xml:space="preserve">SUPPLY OF CAR-CUM AUTO (DUAL ARM) CNG DISPENSERS AT GEOGREPHICAL AREA(GA) OF IRM ENERGY LIMITED </t>
  </si>
  <si>
    <r>
      <t xml:space="preserve">The Scope of work includes Design, detail engineering, manufacturing, Assembly, factory testing and Inspection, wooden packaging, handling, transportation of Dispenser, loading, unloading at sites, documentation, etc., and providing all related services including installation, commissioning, integration, Performance acceptance testing (PAT) and Providing </t>
    </r>
    <r>
      <rPr>
        <b/>
        <sz val="18"/>
        <rFont val="Verdana"/>
      </rPr>
      <t xml:space="preserve">Comprehensive Maintenance Services for</t>
    </r>
    <r>
      <rPr>
        <sz val="18"/>
        <rFont val="Verdana"/>
      </rPr>
      <t xml:space="preserve"> </t>
    </r>
    <r>
      <rPr>
        <b/>
        <sz val="18"/>
        <rFont val="Verdana"/>
      </rPr>
      <t xml:space="preserve">1st Year during Warranty Period</t>
    </r>
    <r>
      <rPr>
        <sz val="18"/>
        <rFont val="Verdana"/>
      </rPr>
      <t xml:space="preserve"> including supply of all spares,consumables , providing licensed software &amp; hardware, converters, cables etc. as per CAMC scope of work. On-site Training of Purchaser’s Dispenser operator to be provided, if required.
The system shall integrated with </t>
    </r>
    <r>
      <rPr>
        <b/>
        <sz val="18"/>
        <rFont val="Verdana"/>
      </rPr>
      <t xml:space="preserve">3 Bank configuration</t>
    </r>
    <r>
      <rPr>
        <sz val="18"/>
        <rFont val="Verdana"/>
      </rPr>
      <t xml:space="preserve"> on each arm for </t>
    </r>
    <r>
      <rPr>
        <b/>
        <sz val="18"/>
        <rFont val="Verdana"/>
      </rPr>
      <t xml:space="preserve">CNG car-cum-Auto Dual arm dispenser</t>
    </r>
    <r>
      <rPr>
        <sz val="18"/>
        <rFont val="Verdana"/>
      </rPr>
      <t xml:space="preserve"> with design flow capacity of 15 kg/min. on each side with NGV nozzle + NZS Probe for fuelling pressure upto 200 kg-f/cm2 and dispenser MAWP upto 255 kg-f/cm2 as per Gas Cylinder Rules-2016, SMPV (U) Rules-2016, ISO 16923, NFPA 52,NGV 4.1/ AGA 2-92,OISD 179,IS 5571,OIML TC8/SC7,Consumer Protection Act,W&amp;M Act. and other applicable codes.
Complete in all respect defined in the Tender Documents including Installation &amp; commissioning spares. The materials shall be delivered as per PO on written intimation. The Bidder has to provide  all necessary certificates from the statutory authorities like Approved W&amp;M &amp; PESO approval along with the bid and during supply of equipments.
The documentation includes All Material test certificates(MTC), Instruments calibration certificates, PESO &amp; W&amp;M model approvals along with Manufacturing,Repair and dealership valid W&amp;M certificates for CNG dispenser and other certificates as per ITP and tender requirements. Maintenance and support services during the warranty period, including supply of all spare parts and rectification of any defects or faults during warranty periods.
</t>
    </r>
    <r>
      <rPr>
        <b/>
        <sz val="18"/>
        <rFont val="Verdana"/>
      </rPr>
      <t xml:space="preserve">(The Bidder shall strictly adhere to all the relevant statutory and MR, SOW and technical specifications(TS) of technical volume)</t>
    </r>
  </si>
  <si>
    <t>Nos.</t>
  </si>
  <si>
    <r>
      <rPr>
        <b/>
        <sz val="18"/>
        <rFont val="Verdana"/>
      </rPr>
      <t xml:space="preserve">
Comprehensive Annual Maintenance (CAMC) Contract of CNG CAR-CUM AUTO (DUAL ARM) Dispensers including repair,Support during Re-validation of W&amp;M stamping approval during CAMC, Support during Calibration of all instruments &amp; Dispenser, supply of all consumables, Spare parts, Tools, &amp; Manpower, etc. after the completion of warranty periods.</t>
    </r>
    <r>
      <rPr>
        <sz val="18"/>
        <rFont val="Verdana"/>
      </rPr>
      <t xml:space="preserve">
A. Preventive Maintenance at Regular intervals as per schedule by OEM / authorized contractor as per the recommendation of OEM.
B. Breakdown Maintenance as &amp; when Required within CAMC by OEM. Equipment downtime shall be as per agreed service level agreement/penalty terms. 
</t>
    </r>
    <r>
      <rPr>
        <b/>
        <sz val="18"/>
        <rFont val="Verdana"/>
      </rPr>
      <t xml:space="preserve">Note: comprehensive Annual maintenance (CAMC) During warranty period is included in supply of Dispenser package , i.e., S.No. 1.1.
</t>
    </r>
    <r>
      <rPr>
        <sz val="18"/>
        <rFont val="Verdana"/>
      </rPr>
      <t xml:space="preserve">
</t>
    </r>
  </si>
  <si>
    <t>1.2.1</t>
  </si>
  <si>
    <t xml:space="preserve">Comprehensive Maintenance Charges for 2nd  year i.e, after the warranty period </t>
  </si>
  <si>
    <t xml:space="preserve">Machine Months</t>
  </si>
  <si>
    <t>1.2.2</t>
  </si>
  <si>
    <t xml:space="preserve">Comprehensive Maintenance Charges for 3rd  year i.e, after the warranty period </t>
  </si>
  <si>
    <t>1.2.3</t>
  </si>
  <si>
    <t xml:space="preserve">Comprehensive Maintenance Charges for 4th  year i.e, after the warranty period </t>
  </si>
  <si>
    <t>1.2.4</t>
  </si>
  <si>
    <t xml:space="preserve">Comprehensive Maintenance Charges for 5th  year i.e, after the warranty period </t>
  </si>
  <si>
    <t>1.2.5</t>
  </si>
  <si>
    <t xml:space="preserve">Comprehensive Maintenance Charges for 6th  year i.e, after the warranty period </t>
  </si>
  <si>
    <t>1.2.6</t>
  </si>
  <si>
    <t xml:space="preserve">Comprehensive Maintenance Charges for 7th  year i.e, after the warranty period </t>
  </si>
  <si>
    <t>1.2.7</t>
  </si>
  <si>
    <t xml:space="preserve">Comprehensive Maintenance Charges for 8th  year i.e, after the warranty period </t>
  </si>
  <si>
    <t>1.2.8</t>
  </si>
  <si>
    <t xml:space="preserve">Comprehensive Maintenance Charges for 9th  year i.e, after the warranty period </t>
  </si>
  <si>
    <t>1.2.9</t>
  </si>
  <si>
    <t xml:space="preserve">Comprehensive Maintenance Charges for 10th  year i.e, after the warranty period </t>
  </si>
  <si>
    <t xml:space="preserve">SUB TOTAL (Item No. 1.1)</t>
  </si>
  <si>
    <t xml:space="preserve">Sub- Total of Comprehensive Annual  Maintenance:(Item No.1.2)</t>
  </si>
  <si>
    <t xml:space="preserve">GRAND TOTAL (1.1+1.2+1.3)</t>
  </si>
  <si>
    <r>
      <rPr>
        <b/>
        <sz val="18"/>
        <rFont val="Verdana"/>
      </rPr>
      <t xml:space="preserve">
Note:- </t>
    </r>
    <r>
      <rPr>
        <sz val="18"/>
        <rFont val="Verdana"/>
      </rPr>
      <t xml:space="preserve">
1) The Bidders must ensure that the total price quoted for comprehensive maintenance services for each year during the nine-years post-warranty period (excluding GST) is reasonable and proportionate to the total price quoted for supply, erection/installation, testing, and commissioning (exclusive of taxes and duties).
2) The CAMC in this SOR is considered  10 years including one year during warranty period and 09 years post warranty periods.
3) Bidder to quote common price of transportation for All IRMEL GAs across India.
</t>
    </r>
  </si>
  <si>
    <t xml:space="preserve">Place: </t>
  </si>
  <si>
    <t xml:space="preserve">Authorized signatory of Bidder: </t>
  </si>
  <si>
    <t>Date:</t>
  </si>
  <si>
    <t xml:space="preserve">Seal of Bidder:</t>
  </si>
  <si>
    <t xml:space="preserve">SCHEDULE OF RATES  (SOR)
SUPPLY OF CNG CAR CUM BUS DUAL ARM COMBO DISPENSER IN THE CGD OF IRM ENERGY LIMITED IN THE 4 GEOGRAPHICAL AREAS (GA) OF BANASKANTHA, DIU &amp; GIR SOMNATH, FATEHGARH SAHIB &amp; NAMAKKAL &amp; TIRUCHIRAPPALLI
IRM ENERGY LIMITED TENDER NO. : IRM:TEND:25-26:1316-01</t>
  </si>
  <si>
    <t xml:space="preserve">SUPPLY OF CAR-CUM BUS (DUAL ARM) CNG COMBO DISPENSERS AT GEOGREPHICAL AREA(GA) OF IRM ENERGY LIMITED </t>
  </si>
  <si>
    <r>
      <t xml:space="preserve">The Scope of work includes Design, detail engineering, manufacturing, Assembly, factory testing and Inspection, wooden packaging, handling, transportation of Dispenser, loading, unloading at sites, documentation, etc., and providing all related services including installation, commissioning, integration, Performance acceptance testing (PAT) and Providing </t>
    </r>
    <r>
      <rPr>
        <b/>
        <sz val="18"/>
        <rFont val="Verdana"/>
      </rPr>
      <t xml:space="preserve">Comprehensive Maintenance Services for 1st Year during Warranty Period</t>
    </r>
    <r>
      <rPr>
        <sz val="18"/>
        <rFont val="Verdana"/>
      </rPr>
      <t xml:space="preserve"> including supply of all spares,consumables , providing licensed software &amp; hardware, converters, cables etc. as per CAMC scope of work. On-site Training of Purchaser’s Dispenser operator to be provided, if required.
The system shall integrated with </t>
    </r>
    <r>
      <rPr>
        <b/>
        <sz val="18"/>
        <rFont val="Verdana"/>
      </rPr>
      <t xml:space="preserve">3 Bank configuration</t>
    </r>
    <r>
      <rPr>
        <sz val="18"/>
        <rFont val="Verdana"/>
      </rPr>
      <t xml:space="preserve"> on each arm for </t>
    </r>
    <r>
      <rPr>
        <b/>
        <sz val="18"/>
        <rFont val="Verdana"/>
      </rPr>
      <t xml:space="preserve">CNG car-cum-Bus Dual arm combo dispenser</t>
    </r>
    <r>
      <rPr>
        <sz val="18"/>
        <rFont val="Verdana"/>
      </rPr>
      <t xml:space="preserve"> with design flow capacity of 15 kg/min. for car side &amp; ≥ 75 kg/min. for Bus side with NGV nozzle + NZS probe for Car &amp; Heavy duty bus nozzle as per NGV1 &amp; ISO14469 Type 1 for fuelling pressure upto 200 kg-f/cm2 and dispenser MAWP upto 255 kg-f/cm2-g as per Gas Cylinder Rules-2016, SMPV (U) Rules-2016, ISO 16923, NFPA 52,NGV 4.1/ AGA 2-92,OISD 179,IS 5571,OIML TC8/SC7,Consumer Protection Act,W&amp;M Act. and other applicable codes.
Complete in all respect defined in the Tender Documents including Installation &amp; commissioning spares. The materials shall be delivered as per PO on written intimation. The Bidder has to provide  all necessary certificates from the statutory authorities like Approved W&amp;M &amp; PESO approval along with the bid and during supply of equipments.
The documentation includes All Material test certificates(MTC), Instruments calibration certificates, PESO &amp; W&amp;M model approvals along with Manufacturing,Repair and dealership valid W&amp;M certificates for CNG dispenser and other certificates as per ITP and tender requirements. Maintenance and support services during the warranty period, including supply of all spare parts and rectification of any defects or faults during warranty periods.
</t>
    </r>
    <r>
      <rPr>
        <b/>
        <sz val="18"/>
        <rFont val="Verdana"/>
      </rPr>
      <t xml:space="preserve">(The Bidder shall strictly adhere to all the relevant statutory and MR, SOW and technical specifications(TS) of technical volume)</t>
    </r>
  </si>
  <si>
    <r>
      <t xml:space="preserve">
</t>
    </r>
    <r>
      <rPr>
        <b/>
        <sz val="18"/>
        <rFont val="Verdana"/>
      </rPr>
      <t xml:space="preserve">Comprehensive Annual Maintenance (CAMC) Contract of CNG CAR-CUM BUS (DUAL ARM) Combo Dispensers including repair, Support during Re-validation of W&amp;M stamping approval during CAMC, Support during Calibration of instruments &amp; Dispenser, supply of all consumables, Spare parts, Tools, &amp; Manpower, etc. after the completion of warranty periods.</t>
    </r>
    <r>
      <rPr>
        <sz val="18"/>
        <rFont val="Verdana"/>
      </rPr>
      <t xml:space="preserve">
A. Preventive Maintenance at Regular intervals as per schedule by OEM / authorized contractor as per the recommendation of OEM.
B. Breakdown Maintenance as &amp; when Required within  CAMC by OEM. Equipment downtime shall be a maximum of 18 Hrs. from the time of intimation via telephone/Email.
</t>
    </r>
    <r>
      <rPr>
        <b/>
        <sz val="18"/>
        <rFont val="Verdana"/>
      </rPr>
      <t xml:space="preserve">Note: Comprehensive Annual maintenance (CAMC) During warranty period is included in supply of Dispenser package , i.e., S.No. 1.1.</t>
    </r>
    <r>
      <rPr>
        <sz val="18"/>
        <rFont val="Verdana"/>
      </rPr>
      <t xml:space="preserve">
</t>
    </r>
  </si>
</sst>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5">
    <numFmt numFmtId="164" formatCode="_(* #,##0.00_);_(* \(#,##0.00\);_(* &quot;-&quot;??_);_(@_)"/>
    <numFmt numFmtId="165" formatCode="0.0"/>
    <numFmt numFmtId="166" formatCode="00."/>
    <numFmt numFmtId="167" formatCode="_(* #,##0_);_(* \(#,##0\);_(* &quot;-&quot;??_);_(@_)"/>
    <numFmt numFmtId="168" formatCode="_ * #,##0_ ;_ * \-#,##0_ ;_ * &quot;-&quot;??_ ;_ @_ "/>
  </numFmts>
  <fonts count="18">
    <font>
      <sz val="11.000000"/>
      <color theme="1"/>
      <name val="Tahoma"/>
    </font>
    <font>
      <sz val="11.000000"/>
      <name val="Tahoma"/>
    </font>
    <font>
      <sz val="10.000000"/>
      <name val="Arial"/>
    </font>
    <font>
      <b/>
      <sz val="18.000000"/>
      <name val="Arial"/>
    </font>
    <font>
      <b/>
      <sz val="18.000000"/>
      <color indexed="64"/>
      <name val="Calibri"/>
      <scheme val="minor"/>
    </font>
    <font>
      <sz val="14.000000"/>
      <name val="Arial"/>
    </font>
    <font>
      <b/>
      <sz val="14.000000"/>
      <name val="Arial"/>
    </font>
    <font>
      <b/>
      <sz val="16.000000"/>
      <name val="Arial"/>
    </font>
    <font>
      <b/>
      <sz val="18.000000"/>
      <name val="Verdana"/>
    </font>
    <font>
      <sz val="18.000000"/>
      <name val="Verdana"/>
    </font>
    <font>
      <sz val="18.000000"/>
      <name val="Arial Narrow"/>
    </font>
    <font>
      <sz val="18.000000"/>
      <name val="Arial"/>
    </font>
    <font>
      <b/>
      <sz val="16.000000"/>
      <name val="Arial Narrow"/>
    </font>
    <font>
      <b/>
      <sz val="18.000000"/>
      <name val="Arial Narrow"/>
    </font>
    <font>
      <sz val="16.000000"/>
      <name val="Arial"/>
    </font>
    <font>
      <sz val="16.000000"/>
      <color theme="1"/>
      <name val="Arial"/>
    </font>
    <font>
      <b/>
      <sz val="16.000000"/>
      <color theme="1"/>
      <name val="Verdana"/>
    </font>
    <font>
      <sz val="16.000000"/>
      <color indexed="64"/>
      <name val="Verdana"/>
    </font>
  </fonts>
  <fills count="3">
    <fill>
      <patternFill patternType="none"/>
    </fill>
    <fill>
      <patternFill patternType="gray125"/>
    </fill>
    <fill>
      <patternFill patternType="solid">
        <fgColor theme="7" tint="0.59999389629810485"/>
      </patternFill>
    </fill>
  </fills>
  <borders count="5">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s>
  <cellStyleXfs count="4">
    <xf fontId="0" fillId="0" borderId="0" numFmtId="0" applyNumberFormat="1" applyFont="1" applyFill="1" applyBorder="1"/>
    <xf fontId="1" fillId="0" borderId="0" numFmtId="164" applyNumberFormat="1" applyFont="0" applyFill="0" applyBorder="0" applyProtection="0"/>
    <xf fontId="1" fillId="0" borderId="0" numFmtId="9" applyNumberFormat="1" applyFont="0" applyFill="0" applyBorder="0" applyProtection="0"/>
    <xf fontId="1" fillId="0" borderId="0" numFmtId="9" applyNumberFormat="1" applyFont="0" applyFill="0" applyBorder="0" applyProtection="0"/>
  </cellStyleXfs>
  <cellXfs count="58">
    <xf fontId="0" fillId="0" borderId="0" numFmtId="0" xfId="0"/>
    <xf fontId="2" fillId="0" borderId="0" numFmtId="0" xfId="0" applyFont="1" applyAlignment="1">
      <alignment vertical="center"/>
    </xf>
    <xf fontId="2" fillId="0" borderId="0" numFmtId="0" xfId="0" applyFont="1" applyAlignment="1">
      <alignment horizontal="center" vertical="center"/>
    </xf>
    <xf fontId="2" fillId="0" borderId="0" numFmtId="0" xfId="0" applyFont="1" applyAlignment="1">
      <alignment horizontal="justify" vertical="center"/>
    </xf>
    <xf fontId="3" fillId="0" borderId="1" numFmtId="0" xfId="0" applyFont="1" applyBorder="1" applyAlignment="1">
      <alignment vertical="center" wrapText="1"/>
    </xf>
    <xf fontId="3" fillId="0" borderId="1" numFmtId="0" xfId="0" applyFont="1" applyBorder="1" applyAlignment="1">
      <alignment horizontal="center" vertical="center" wrapText="1"/>
    </xf>
    <xf fontId="2" fillId="0" borderId="1" numFmtId="0" xfId="0" applyFont="1" applyBorder="1" applyAlignment="1">
      <alignment vertical="center"/>
    </xf>
    <xf fontId="4" fillId="0" borderId="0" numFmtId="0" xfId="0" applyFont="1" applyAlignment="1">
      <alignment horizontal="center" vertical="center" wrapText="1"/>
    </xf>
    <xf fontId="3" fillId="0" borderId="1" numFmtId="0" xfId="0" applyFont="1" applyBorder="1" applyAlignment="1">
      <alignment horizontal="left" vertical="center" wrapText="1"/>
    </xf>
    <xf fontId="5" fillId="0" borderId="0" numFmtId="0" xfId="0" applyFont="1" applyAlignment="1">
      <alignment vertical="center"/>
    </xf>
    <xf fontId="3" fillId="0" borderId="1" numFmtId="0" xfId="0" applyFont="1" applyBorder="1" applyAlignment="1">
      <alignment horizontal="center" vertical="center"/>
    </xf>
    <xf fontId="6" fillId="0" borderId="0" numFmtId="0" xfId="0" applyFont="1" applyAlignment="1">
      <alignment horizontal="center" vertical="center"/>
    </xf>
    <xf fontId="3" fillId="0" borderId="1" numFmtId="0" xfId="0" applyFont="1" applyBorder="1" applyAlignment="1" quotePrefix="1">
      <alignment horizontal="center" vertical="center"/>
    </xf>
    <xf fontId="3" fillId="0" borderId="1" numFmtId="0" xfId="0" applyFont="1" applyBorder="1" applyAlignment="1" quotePrefix="1">
      <alignment horizontal="center" vertical="center" wrapText="1"/>
    </xf>
    <xf fontId="7" fillId="0" borderId="0" numFmtId="0" xfId="0" applyFont="1" applyAlignment="1">
      <alignment horizontal="center" vertical="center"/>
    </xf>
    <xf fontId="8" fillId="2" borderId="1" numFmtId="165" xfId="0" applyNumberFormat="1" applyFont="1" applyFill="1" applyBorder="1" applyAlignment="1" quotePrefix="1">
      <alignment horizontal="center" vertical="center"/>
    </xf>
    <xf fontId="3" fillId="2" borderId="1" numFmtId="0" xfId="0" applyFont="1" applyFill="1" applyBorder="1" applyAlignment="1" quotePrefix="1">
      <alignment horizontal="left" vertical="center" wrapText="1"/>
    </xf>
    <xf fontId="3" fillId="2" borderId="1" numFmtId="0" xfId="0" applyFont="1" applyFill="1" applyBorder="1" applyAlignment="1" quotePrefix="1">
      <alignment horizontal="center" vertical="center"/>
    </xf>
    <xf fontId="3" fillId="2" borderId="1" numFmtId="0" xfId="0" applyFont="1" applyFill="1" applyBorder="1" applyAlignment="1" quotePrefix="1">
      <alignment horizontal="center" vertical="center" wrapText="1"/>
    </xf>
    <xf fontId="3" fillId="2" borderId="1" numFmtId="0" xfId="0" applyFont="1" applyFill="1" applyBorder="1" applyAlignment="1">
      <alignment horizontal="center" vertical="center"/>
    </xf>
    <xf fontId="8" fillId="0" borderId="1" numFmtId="165" xfId="0" applyNumberFormat="1" applyFont="1" applyBorder="1" applyAlignment="1" quotePrefix="1">
      <alignment horizontal="center" vertical="center"/>
    </xf>
    <xf fontId="9" fillId="0" borderId="1" numFmtId="0" xfId="0" applyFont="1" applyBorder="1" applyAlignment="1" quotePrefix="1">
      <alignment horizontal="left" vertical="top" wrapText="1"/>
    </xf>
    <xf fontId="10" fillId="0" borderId="1" numFmtId="0" xfId="0" applyFont="1" applyBorder="1" applyAlignment="1">
      <alignment horizontal="center" vertical="center" wrapText="1"/>
    </xf>
    <xf fontId="9" fillId="0" borderId="1" numFmtId="166" xfId="0" applyNumberFormat="1" applyFont="1" applyBorder="1" applyAlignment="1" quotePrefix="1">
      <alignment horizontal="center" vertical="center" wrapText="1"/>
    </xf>
    <xf fontId="11" fillId="0" borderId="1" numFmtId="167" xfId="1" applyNumberFormat="1" applyFont="1" applyBorder="1" applyAlignment="1" applyProtection="1" quotePrefix="1">
      <alignment horizontal="center" vertical="center" wrapText="1"/>
    </xf>
    <xf fontId="11" fillId="0" borderId="1" numFmtId="167" xfId="1" applyNumberFormat="1" applyFont="1" applyBorder="1" applyAlignment="1" applyProtection="1" quotePrefix="1">
      <alignment vertical="center" wrapText="1"/>
    </xf>
    <xf fontId="11" fillId="0" borderId="1" numFmtId="9" xfId="2" applyNumberFormat="1" applyFont="1" applyBorder="1" applyAlignment="1" applyProtection="1" quotePrefix="1">
      <alignment horizontal="center" vertical="center" wrapText="1"/>
    </xf>
    <xf fontId="3" fillId="0" borderId="1" numFmtId="168" xfId="1" applyNumberFormat="1" applyFont="1" applyBorder="1" applyAlignment="1" applyProtection="1" quotePrefix="1">
      <alignment horizontal="center" vertical="center" wrapText="1"/>
    </xf>
    <xf fontId="10" fillId="0" borderId="1" numFmtId="166" xfId="0" applyNumberFormat="1" applyFont="1" applyBorder="1" applyAlignment="1" quotePrefix="1">
      <alignment horizontal="center" vertical="center" wrapText="1"/>
    </xf>
    <xf fontId="10" fillId="0" borderId="1" numFmtId="2" xfId="0" applyNumberFormat="1" applyFont="1" applyBorder="1" applyAlignment="1">
      <alignment horizontal="center" vertical="center" wrapText="1"/>
    </xf>
    <xf fontId="10" fillId="0" borderId="1" numFmtId="9" xfId="3" applyNumberFormat="1" applyFont="1" applyBorder="1" applyAlignment="1" applyProtection="1">
      <alignment horizontal="center" vertical="center" wrapText="1"/>
      <protection locked="0"/>
    </xf>
    <xf fontId="10" fillId="0" borderId="1" numFmtId="4" xfId="0" applyNumberFormat="1" applyFont="1" applyBorder="1" applyAlignment="1">
      <alignment horizontal="center" vertical="center" wrapText="1"/>
    </xf>
    <xf fontId="12" fillId="0" borderId="0" numFmtId="0" xfId="0" applyFont="1" applyAlignment="1">
      <alignment vertical="center" wrapText="1"/>
    </xf>
    <xf fontId="9" fillId="0" borderId="1" numFmtId="165" xfId="0" applyNumberFormat="1" applyFont="1" applyBorder="1" applyAlignment="1" quotePrefix="1">
      <alignment horizontal="center" vertical="center"/>
    </xf>
    <xf fontId="9" fillId="0" borderId="1" numFmtId="0" xfId="0" applyFont="1" applyBorder="1" applyAlignment="1" quotePrefix="1">
      <alignment horizontal="left" vertical="center" wrapText="1"/>
    </xf>
    <xf fontId="11" fillId="0" borderId="1" numFmtId="167" xfId="1" applyNumberFormat="1" applyFont="1" applyBorder="1" applyAlignment="1" applyProtection="1" quotePrefix="1">
      <alignment horizontal="left" vertical="center" wrapText="1"/>
    </xf>
    <xf fontId="3" fillId="0" borderId="1" numFmtId="167" xfId="1" applyNumberFormat="1" applyFont="1" applyBorder="1" applyAlignment="1" applyProtection="1" quotePrefix="1">
      <alignment horizontal="center" vertical="center" wrapText="1"/>
    </xf>
    <xf fontId="13" fillId="0" borderId="1" numFmtId="0" xfId="0" applyFont="1" applyBorder="1" applyAlignment="1">
      <alignment vertical="center" wrapText="1"/>
    </xf>
    <xf fontId="7" fillId="0" borderId="2" numFmtId="165" xfId="0" applyNumberFormat="1" applyFont="1" applyBorder="1" applyAlignment="1">
      <alignment horizontal="right" vertical="center" wrapText="1"/>
    </xf>
    <xf fontId="7" fillId="0" borderId="3" numFmtId="165" xfId="0" applyNumberFormat="1" applyFont="1" applyBorder="1" applyAlignment="1">
      <alignment horizontal="right" vertical="center" wrapText="1"/>
    </xf>
    <xf fontId="7" fillId="0" borderId="4" numFmtId="165" xfId="0" applyNumberFormat="1" applyFont="1" applyBorder="1" applyAlignment="1">
      <alignment horizontal="right" vertical="center" wrapText="1"/>
    </xf>
    <xf fontId="14" fillId="0" borderId="1" numFmtId="167" xfId="1" applyNumberFormat="1" applyFont="1" applyBorder="1" applyAlignment="1" applyProtection="1" quotePrefix="1">
      <alignment horizontal="left" vertical="center" wrapText="1"/>
    </xf>
    <xf fontId="7" fillId="0" borderId="1" numFmtId="0" xfId="0" applyFont="1" applyBorder="1" applyAlignment="1">
      <alignment vertical="center" wrapText="1"/>
    </xf>
    <xf fontId="14" fillId="0" borderId="1" numFmtId="9" xfId="2" applyNumberFormat="1" applyFont="1" applyBorder="1" applyAlignment="1" applyProtection="1" quotePrefix="1">
      <alignment horizontal="center" vertical="center" wrapText="1"/>
    </xf>
    <xf fontId="14" fillId="0" borderId="1" numFmtId="167" xfId="1" applyNumberFormat="1" applyFont="1" applyBorder="1" applyAlignment="1" applyProtection="1" quotePrefix="1">
      <alignment horizontal="center" vertical="center" wrapText="1"/>
    </xf>
    <xf fontId="7" fillId="0" borderId="1" numFmtId="167" xfId="1" applyNumberFormat="1" applyFont="1" applyBorder="1" applyAlignment="1" applyProtection="1" quotePrefix="1">
      <alignment horizontal="center" vertical="center" wrapText="1"/>
    </xf>
    <xf fontId="12" fillId="0" borderId="1" numFmtId="0" xfId="0" applyFont="1" applyBorder="1" applyAlignment="1">
      <alignment vertical="center" wrapText="1"/>
    </xf>
    <xf fontId="12" fillId="0" borderId="2" numFmtId="0" xfId="0" applyFont="1" applyBorder="1" applyAlignment="1">
      <alignment horizontal="right" vertical="center" wrapText="1"/>
    </xf>
    <xf fontId="12" fillId="0" borderId="3" numFmtId="0" xfId="0" applyFont="1" applyBorder="1" applyAlignment="1">
      <alignment horizontal="right" vertical="center" wrapText="1"/>
    </xf>
    <xf fontId="12" fillId="0" borderId="4" numFmtId="0" xfId="0" applyFont="1" applyBorder="1" applyAlignment="1">
      <alignment horizontal="right" vertical="center" wrapText="1"/>
    </xf>
    <xf fontId="12" fillId="0" borderId="1" numFmtId="167" xfId="0" applyNumberFormat="1" applyFont="1" applyBorder="1" applyAlignment="1">
      <alignment vertical="center" wrapText="1"/>
    </xf>
    <xf fontId="9" fillId="0" borderId="2" numFmtId="0" xfId="0" applyFont="1" applyBorder="1" applyAlignment="1">
      <alignment horizontal="left" vertical="center" wrapText="1"/>
    </xf>
    <xf fontId="9" fillId="0" borderId="3" numFmtId="0" xfId="0" applyFont="1" applyBorder="1" applyAlignment="1">
      <alignment horizontal="left" vertical="center"/>
    </xf>
    <xf fontId="9" fillId="0" borderId="4" numFmtId="0" xfId="0" applyFont="1" applyBorder="1" applyAlignment="1">
      <alignment horizontal="left" vertical="center"/>
    </xf>
    <xf fontId="15" fillId="0" borderId="0" numFmtId="0" xfId="0" applyFont="1" applyAlignment="1">
      <alignment vertical="center"/>
    </xf>
    <xf fontId="16" fillId="0" borderId="1" numFmtId="0" xfId="0" applyFont="1" applyBorder="1" applyAlignment="1" applyProtection="1">
      <alignment horizontal="left" vertical="center" wrapText="1"/>
      <protection locked="0"/>
    </xf>
    <xf fontId="16" fillId="0" borderId="1" numFmtId="0" xfId="0" applyFont="1" applyBorder="1" applyAlignment="1" applyProtection="1">
      <alignment horizontal="left" vertical="center"/>
      <protection locked="0"/>
    </xf>
    <xf fontId="17" fillId="0" borderId="0" numFmtId="0" xfId="0" applyFont="1" applyAlignment="1">
      <alignment vertical="center"/>
    </xf>
  </cellXfs>
  <cellStyles count="4">
    <cellStyle name="Comma" xfId="1" builtinId="3"/>
    <cellStyle name="Normal" xfId="0" builtinId="0"/>
    <cellStyle name="Percent" xfId="2"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haredStrings" Target="sharedStrings.xml"/><Relationship  Id="rId5" Type="http://schemas.openxmlformats.org/officeDocument/2006/relationships/styles" Target="style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0</xdr:col>
      <xdr:colOff>449036</xdr:colOff>
      <xdr:row>0</xdr:row>
      <xdr:rowOff>191300</xdr:rowOff>
    </xdr:from>
    <xdr:to>
      <xdr:col>0</xdr:col>
      <xdr:colOff>2457449</xdr:colOff>
      <xdr:row>0</xdr:row>
      <xdr:rowOff>1591235</xdr:rowOff>
    </xdr:to>
    <xdr:pic>
      <xdr:nvPicPr>
        <xdr:cNvPr id="2" name="Picture 3"/>
        <xdr:cNvPicPr>
          <a:picLocks noChangeAspect="1" noChangeArrowheads="1"/>
        </xdr:cNvPicPr>
      </xdr:nvPicPr>
      <xdr:blipFill>
        <a:blip r:embed="rId1"/>
        <a:stretch/>
      </xdr:blipFill>
      <xdr:spPr bwMode="auto">
        <a:xfrm>
          <a:off x="449036" y="191300"/>
          <a:ext cx="2008414" cy="1399935"/>
        </a:xfrm>
        <a:prstGeom prst="rect">
          <a:avLst/>
        </a:prstGeom>
        <a:noFill/>
        <a:ln>
          <a:noFill/>
        </a:ln>
      </xdr:spPr>
    </xdr:pic>
    <xdr:clientData/>
  </xdr:twoCellAnchor>
  <xdr:twoCellAnchor editAs="oneCell">
    <xdr:from>
      <xdr:col>12</xdr:col>
      <xdr:colOff>265836</xdr:colOff>
      <xdr:row>0</xdr:row>
      <xdr:rowOff>178377</xdr:rowOff>
    </xdr:from>
    <xdr:to>
      <xdr:col>12</xdr:col>
      <xdr:colOff>2286000</xdr:colOff>
      <xdr:row>0</xdr:row>
      <xdr:rowOff>1537125</xdr:rowOff>
    </xdr:to>
    <xdr:pic>
      <xdr:nvPicPr>
        <xdr:cNvPr id="4" name="Picture 3"/>
        <xdr:cNvPicPr>
          <a:picLocks noChangeAspect="1"/>
        </xdr:cNvPicPr>
      </xdr:nvPicPr>
      <xdr:blipFill>
        <a:blip r:embed="rId2"/>
        <a:stretch/>
      </xdr:blipFill>
      <xdr:spPr bwMode="auto">
        <a:xfrm>
          <a:off x="28688436" y="178377"/>
          <a:ext cx="2020164" cy="13587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0</xdr:col>
      <xdr:colOff>462642</xdr:colOff>
      <xdr:row>0</xdr:row>
      <xdr:rowOff>191300</xdr:rowOff>
    </xdr:from>
    <xdr:to>
      <xdr:col>0</xdr:col>
      <xdr:colOff>2457449</xdr:colOff>
      <xdr:row>0</xdr:row>
      <xdr:rowOff>1591235</xdr:rowOff>
    </xdr:to>
    <xdr:pic>
      <xdr:nvPicPr>
        <xdr:cNvPr id="2" name="Picture 3"/>
        <xdr:cNvPicPr>
          <a:picLocks noChangeAspect="1" noChangeArrowheads="1"/>
        </xdr:cNvPicPr>
      </xdr:nvPicPr>
      <xdr:blipFill>
        <a:blip r:embed="rId1"/>
        <a:stretch/>
      </xdr:blipFill>
      <xdr:spPr bwMode="auto">
        <a:xfrm>
          <a:off x="462642" y="191300"/>
          <a:ext cx="1994807" cy="1399935"/>
        </a:xfrm>
        <a:prstGeom prst="rect">
          <a:avLst/>
        </a:prstGeom>
        <a:noFill/>
        <a:ln>
          <a:noFill/>
        </a:ln>
      </xdr:spPr>
    </xdr:pic>
    <xdr:clientData/>
  </xdr:twoCellAnchor>
  <xdr:twoCellAnchor editAs="oneCell">
    <xdr:from>
      <xdr:col>12</xdr:col>
      <xdr:colOff>265836</xdr:colOff>
      <xdr:row>0</xdr:row>
      <xdr:rowOff>178377</xdr:rowOff>
    </xdr:from>
    <xdr:to>
      <xdr:col>12</xdr:col>
      <xdr:colOff>2286000</xdr:colOff>
      <xdr:row>0</xdr:row>
      <xdr:rowOff>1537125</xdr:rowOff>
    </xdr:to>
    <xdr:pic>
      <xdr:nvPicPr>
        <xdr:cNvPr id="3" name="Picture 2"/>
        <xdr:cNvPicPr>
          <a:picLocks noChangeAspect="1"/>
        </xdr:cNvPicPr>
      </xdr:nvPicPr>
      <xdr:blipFill>
        <a:blip r:embed="rId2"/>
        <a:stretch/>
      </xdr:blipFill>
      <xdr:spPr bwMode="auto">
        <a:xfrm>
          <a:off x="31117311" y="178377"/>
          <a:ext cx="2020164" cy="1358748"/>
        </a:xfrm>
        <a:prstGeom prst="rect">
          <a:avLst/>
        </a:prstGeom>
      </xdr:spPr>
    </xdr:pic>
    <xdr:clientData/>
  </xdr:two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view="pageBreakPreview" zoomScale="40" workbookViewId="0">
      <selection activeCell="A21" activeCellId="0" sqref="A21:M21"/>
    </sheetView>
  </sheetViews>
  <sheetFormatPr defaultColWidth="7.875" defaultRowHeight="14.25"/>
  <cols>
    <col customWidth="1" min="1" max="1" style="2" width="36.625"/>
    <col customWidth="1" min="2" max="2" style="3" width="255"/>
    <col customWidth="1" min="3" max="3" style="2" width="14.5"/>
    <col customWidth="1" min="4" max="4" style="2" width="10.375"/>
    <col customWidth="1" min="5" max="5" style="2" width="36.75"/>
    <col customWidth="1" min="6" max="6" style="2" width="33"/>
    <col customWidth="1" min="7" max="7" style="2" width="17.25"/>
    <col customWidth="1" min="8" max="8" style="2" width="24.125"/>
    <col customWidth="1" min="9" max="9" style="2" width="11.75"/>
    <col customWidth="1" min="10" max="10" style="2" width="19.25"/>
    <col customWidth="1" min="11" max="11" style="2" width="25.875"/>
    <col customWidth="1" min="12" max="12" style="2" width="24.375"/>
    <col customWidth="1" min="13" max="13" style="1" width="34.5"/>
    <col customWidth="1" min="14" max="14" style="1" width="29"/>
    <col min="15" max="18" style="1" width="7.875"/>
    <col customWidth="1" min="19" max="19" style="1" width="18.125"/>
    <col customWidth="1" min="20" max="20" style="1" width="19"/>
    <col min="21" max="16384" style="1" width="7.875"/>
  </cols>
  <sheetData>
    <row r="1" ht="137.25" customHeight="1">
      <c r="A1" s="4"/>
      <c r="B1" s="5" t="s">
        <v>0</v>
      </c>
      <c r="C1" s="5"/>
      <c r="D1" s="5"/>
      <c r="E1" s="5"/>
      <c r="F1" s="5"/>
      <c r="G1" s="5"/>
      <c r="H1" s="5"/>
      <c r="I1" s="5"/>
      <c r="J1" s="5"/>
      <c r="K1" s="5"/>
      <c r="L1" s="5"/>
      <c r="M1" s="6"/>
      <c r="N1" s="7"/>
      <c r="O1" s="7"/>
      <c r="P1" s="7"/>
      <c r="Q1" s="7"/>
      <c r="R1" s="7"/>
      <c r="S1" s="7"/>
      <c r="T1" s="7"/>
      <c r="U1" s="7"/>
    </row>
    <row r="2" ht="35.450000000000003" customHeight="1">
      <c r="A2" s="8" t="s">
        <v>1</v>
      </c>
      <c r="B2" s="8"/>
      <c r="C2" s="8"/>
      <c r="D2" s="8"/>
      <c r="E2" s="8"/>
      <c r="F2" s="8"/>
      <c r="G2" s="8"/>
      <c r="H2" s="8"/>
      <c r="I2" s="8"/>
      <c r="J2" s="8"/>
      <c r="K2" s="8"/>
      <c r="L2" s="8"/>
      <c r="M2" s="8"/>
    </row>
    <row r="3" s="9" customFormat="1" ht="258.75" customHeight="1">
      <c r="A3" s="10" t="s">
        <v>2</v>
      </c>
      <c r="B3" s="10" t="s">
        <v>3</v>
      </c>
      <c r="C3" s="10" t="s">
        <v>4</v>
      </c>
      <c r="D3" s="10" t="s">
        <v>5</v>
      </c>
      <c r="E3" s="5" t="s">
        <v>6</v>
      </c>
      <c r="F3" s="5" t="s">
        <v>7</v>
      </c>
      <c r="G3" s="5" t="s">
        <v>8</v>
      </c>
      <c r="H3" s="5"/>
      <c r="I3" s="5" t="s">
        <v>9</v>
      </c>
      <c r="J3" s="5"/>
      <c r="K3" s="5" t="s">
        <v>10</v>
      </c>
      <c r="L3" s="5" t="s">
        <v>11</v>
      </c>
      <c r="M3" s="5" t="s">
        <v>12</v>
      </c>
    </row>
    <row r="4" s="11" customFormat="1" ht="26.25" customHeight="1">
      <c r="A4" s="10"/>
      <c r="B4" s="10"/>
      <c r="C4" s="10"/>
      <c r="D4" s="10"/>
      <c r="E4" s="10" t="s">
        <v>13</v>
      </c>
      <c r="F4" s="10" t="s">
        <v>13</v>
      </c>
      <c r="G4" s="10" t="s">
        <v>14</v>
      </c>
      <c r="H4" s="10" t="s">
        <v>13</v>
      </c>
      <c r="I4" s="10" t="s">
        <v>14</v>
      </c>
      <c r="J4" s="10" t="s">
        <v>13</v>
      </c>
      <c r="K4" s="10" t="s">
        <v>13</v>
      </c>
      <c r="L4" s="10" t="s">
        <v>13</v>
      </c>
      <c r="M4" s="10"/>
    </row>
    <row r="5" s="11" customFormat="1" ht="50.25" customHeight="1">
      <c r="A5" s="12" t="s">
        <v>15</v>
      </c>
      <c r="B5" s="12" t="s">
        <v>16</v>
      </c>
      <c r="C5" s="12" t="s">
        <v>17</v>
      </c>
      <c r="D5" s="12" t="s">
        <v>18</v>
      </c>
      <c r="E5" s="12" t="s">
        <v>19</v>
      </c>
      <c r="F5" s="12" t="s">
        <v>20</v>
      </c>
      <c r="G5" s="12" t="s">
        <v>21</v>
      </c>
      <c r="H5" s="12" t="s">
        <v>22</v>
      </c>
      <c r="I5" s="12" t="s">
        <v>23</v>
      </c>
      <c r="J5" s="12" t="s">
        <v>24</v>
      </c>
      <c r="K5" s="13" t="s">
        <v>25</v>
      </c>
      <c r="L5" s="13" t="s">
        <v>26</v>
      </c>
      <c r="M5" s="10">
        <v>-11</v>
      </c>
    </row>
    <row r="6" s="14" customFormat="1" ht="51" customHeight="1">
      <c r="A6" s="15">
        <v>1</v>
      </c>
      <c r="B6" s="16" t="s">
        <v>27</v>
      </c>
      <c r="C6" s="17"/>
      <c r="D6" s="17"/>
      <c r="E6" s="17"/>
      <c r="F6" s="17"/>
      <c r="G6" s="17"/>
      <c r="H6" s="17"/>
      <c r="I6" s="17"/>
      <c r="J6" s="17"/>
      <c r="K6" s="18"/>
      <c r="L6" s="18"/>
      <c r="M6" s="19"/>
    </row>
    <row r="7" s="14" customFormat="1" ht="409.5" customHeight="1">
      <c r="A7" s="20">
        <v>1.1000000000000001</v>
      </c>
      <c r="B7" s="21" t="s">
        <v>28</v>
      </c>
      <c r="C7" s="22" t="s">
        <v>29</v>
      </c>
      <c r="D7" s="23">
        <v>154</v>
      </c>
      <c r="E7" s="24"/>
      <c r="F7" s="25"/>
      <c r="G7" s="26">
        <v>0.17999999999999999</v>
      </c>
      <c r="H7" s="24">
        <f>+E7*G7</f>
        <v>0</v>
      </c>
      <c r="I7" s="26">
        <v>0.17999999999999999</v>
      </c>
      <c r="J7" s="24">
        <f>+F7*I7</f>
        <v>0</v>
      </c>
      <c r="K7" s="24">
        <f>J7+H7+F7+E7</f>
        <v>0</v>
      </c>
      <c r="L7" s="27">
        <f>K7*D7</f>
        <v>0</v>
      </c>
      <c r="M7" s="10"/>
    </row>
    <row r="8" s="14" customFormat="1" ht="221.25" customHeight="1">
      <c r="A8" s="20">
        <v>1.2</v>
      </c>
      <c r="B8" s="21" t="s">
        <v>30</v>
      </c>
      <c r="C8" s="22"/>
      <c r="D8" s="28"/>
      <c r="E8" s="13"/>
      <c r="F8" s="13"/>
      <c r="G8" s="13"/>
      <c r="H8" s="29"/>
      <c r="I8" s="30"/>
      <c r="J8" s="29"/>
      <c r="K8" s="31"/>
      <c r="L8" s="31"/>
      <c r="M8" s="10"/>
    </row>
    <row r="9" s="32" customFormat="1" ht="54" customHeight="1">
      <c r="A9" s="33" t="s">
        <v>31</v>
      </c>
      <c r="B9" s="34" t="s">
        <v>32</v>
      </c>
      <c r="C9" s="22" t="s">
        <v>33</v>
      </c>
      <c r="D9" s="28">
        <f>D7*12</f>
        <v>1848</v>
      </c>
      <c r="E9" s="35"/>
      <c r="F9" s="4"/>
      <c r="G9" s="26">
        <v>0.17999999999999999</v>
      </c>
      <c r="H9" s="24">
        <f t="shared" ref="H9:H16" si="0">+E9*G9</f>
        <v>0</v>
      </c>
      <c r="I9" s="4"/>
      <c r="J9" s="4"/>
      <c r="K9" s="24">
        <f t="shared" ref="K9:K16" si="1">J9+H9+F9+E9</f>
        <v>0</v>
      </c>
      <c r="L9" s="36">
        <f t="shared" ref="L9:L16" si="2">K9*D9</f>
        <v>0</v>
      </c>
      <c r="M9" s="37"/>
    </row>
    <row r="10" s="32" customFormat="1" ht="54" customHeight="1">
      <c r="A10" s="33" t="s">
        <v>34</v>
      </c>
      <c r="B10" s="34" t="s">
        <v>35</v>
      </c>
      <c r="C10" s="22" t="s">
        <v>33</v>
      </c>
      <c r="D10" s="28">
        <f>D7*12</f>
        <v>1848</v>
      </c>
      <c r="E10" s="35"/>
      <c r="F10" s="4"/>
      <c r="G10" s="26">
        <v>0.17999999999999999</v>
      </c>
      <c r="H10" s="24">
        <f t="shared" si="0"/>
        <v>0</v>
      </c>
      <c r="I10" s="4"/>
      <c r="J10" s="4"/>
      <c r="K10" s="24">
        <f t="shared" si="1"/>
        <v>0</v>
      </c>
      <c r="L10" s="36">
        <f t="shared" si="2"/>
        <v>0</v>
      </c>
      <c r="M10" s="37"/>
    </row>
    <row r="11" s="32" customFormat="1" ht="54" customHeight="1">
      <c r="A11" s="33" t="s">
        <v>36</v>
      </c>
      <c r="B11" s="34" t="s">
        <v>37</v>
      </c>
      <c r="C11" s="22" t="s">
        <v>33</v>
      </c>
      <c r="D11" s="28">
        <f>D7*12</f>
        <v>1848</v>
      </c>
      <c r="E11" s="35"/>
      <c r="F11" s="4"/>
      <c r="G11" s="26">
        <v>0.17999999999999999</v>
      </c>
      <c r="H11" s="24">
        <f t="shared" si="0"/>
        <v>0</v>
      </c>
      <c r="I11" s="4"/>
      <c r="J11" s="4"/>
      <c r="K11" s="24">
        <f t="shared" si="1"/>
        <v>0</v>
      </c>
      <c r="L11" s="36">
        <f t="shared" si="2"/>
        <v>0</v>
      </c>
      <c r="M11" s="37"/>
    </row>
    <row r="12" s="32" customFormat="1" ht="54" customHeight="1">
      <c r="A12" s="33" t="s">
        <v>38</v>
      </c>
      <c r="B12" s="34" t="s">
        <v>39</v>
      </c>
      <c r="C12" s="22" t="s">
        <v>33</v>
      </c>
      <c r="D12" s="28">
        <f>D7*12</f>
        <v>1848</v>
      </c>
      <c r="E12" s="35"/>
      <c r="F12" s="4"/>
      <c r="G12" s="26">
        <v>0.17999999999999999</v>
      </c>
      <c r="H12" s="24">
        <f t="shared" si="0"/>
        <v>0</v>
      </c>
      <c r="I12" s="4"/>
      <c r="J12" s="4"/>
      <c r="K12" s="24">
        <f t="shared" si="1"/>
        <v>0</v>
      </c>
      <c r="L12" s="36">
        <f t="shared" si="2"/>
        <v>0</v>
      </c>
      <c r="M12" s="37"/>
    </row>
    <row r="13" s="32" customFormat="1" ht="54" customHeight="1">
      <c r="A13" s="33" t="s">
        <v>40</v>
      </c>
      <c r="B13" s="34" t="s">
        <v>41</v>
      </c>
      <c r="C13" s="22" t="s">
        <v>33</v>
      </c>
      <c r="D13" s="28">
        <f>D7*12</f>
        <v>1848</v>
      </c>
      <c r="E13" s="35"/>
      <c r="F13" s="4"/>
      <c r="G13" s="26">
        <v>0.17999999999999999</v>
      </c>
      <c r="H13" s="24">
        <f t="shared" si="0"/>
        <v>0</v>
      </c>
      <c r="I13" s="4"/>
      <c r="J13" s="4"/>
      <c r="K13" s="24">
        <f t="shared" si="1"/>
        <v>0</v>
      </c>
      <c r="L13" s="36">
        <f t="shared" si="2"/>
        <v>0</v>
      </c>
      <c r="M13" s="37"/>
    </row>
    <row r="14" s="32" customFormat="1" ht="54" customHeight="1">
      <c r="A14" s="33" t="s">
        <v>42</v>
      </c>
      <c r="B14" s="34" t="s">
        <v>43</v>
      </c>
      <c r="C14" s="22" t="s">
        <v>33</v>
      </c>
      <c r="D14" s="28">
        <f>D7*12</f>
        <v>1848</v>
      </c>
      <c r="E14" s="35"/>
      <c r="F14" s="4"/>
      <c r="G14" s="26">
        <v>0.17999999999999999</v>
      </c>
      <c r="H14" s="24">
        <f t="shared" si="0"/>
        <v>0</v>
      </c>
      <c r="I14" s="4"/>
      <c r="J14" s="4"/>
      <c r="K14" s="24">
        <f t="shared" si="1"/>
        <v>0</v>
      </c>
      <c r="L14" s="36">
        <f t="shared" si="2"/>
        <v>0</v>
      </c>
      <c r="M14" s="37"/>
    </row>
    <row r="15" s="32" customFormat="1" ht="54" customHeight="1">
      <c r="A15" s="33" t="s">
        <v>44</v>
      </c>
      <c r="B15" s="34" t="s">
        <v>45</v>
      </c>
      <c r="C15" s="22" t="s">
        <v>33</v>
      </c>
      <c r="D15" s="28">
        <f>D7*12</f>
        <v>1848</v>
      </c>
      <c r="E15" s="35"/>
      <c r="F15" s="4"/>
      <c r="G15" s="26">
        <v>0.17999999999999999</v>
      </c>
      <c r="H15" s="24">
        <f t="shared" si="0"/>
        <v>0</v>
      </c>
      <c r="I15" s="4"/>
      <c r="J15" s="4"/>
      <c r="K15" s="24">
        <f t="shared" si="1"/>
        <v>0</v>
      </c>
      <c r="L15" s="36">
        <f t="shared" si="2"/>
        <v>0</v>
      </c>
      <c r="M15" s="37"/>
    </row>
    <row r="16" s="32" customFormat="1" ht="54" customHeight="1">
      <c r="A16" s="33" t="s">
        <v>46</v>
      </c>
      <c r="B16" s="34" t="s">
        <v>47</v>
      </c>
      <c r="C16" s="22" t="s">
        <v>33</v>
      </c>
      <c r="D16" s="28">
        <f>D7*12</f>
        <v>1848</v>
      </c>
      <c r="E16" s="35"/>
      <c r="F16" s="4"/>
      <c r="G16" s="26">
        <v>0.17999999999999999</v>
      </c>
      <c r="H16" s="24">
        <f t="shared" si="0"/>
        <v>0</v>
      </c>
      <c r="I16" s="4"/>
      <c r="J16" s="4"/>
      <c r="K16" s="24">
        <f t="shared" si="1"/>
        <v>0</v>
      </c>
      <c r="L16" s="36">
        <f t="shared" si="2"/>
        <v>0</v>
      </c>
      <c r="M16" s="37"/>
    </row>
    <row r="17" s="32" customFormat="1" ht="54" customHeight="1">
      <c r="A17" s="33" t="s">
        <v>48</v>
      </c>
      <c r="B17" s="34" t="s">
        <v>49</v>
      </c>
      <c r="C17" s="22" t="s">
        <v>33</v>
      </c>
      <c r="D17" s="28">
        <f>D7*12</f>
        <v>1848</v>
      </c>
      <c r="E17" s="35"/>
      <c r="F17" s="4"/>
      <c r="G17" s="26">
        <v>0.17999999999999999</v>
      </c>
      <c r="H17" s="24">
        <f>+E17*G17</f>
        <v>0</v>
      </c>
      <c r="I17" s="4"/>
      <c r="J17" s="4"/>
      <c r="K17" s="24">
        <f>J17+H17+F17+E17</f>
        <v>0</v>
      </c>
      <c r="L17" s="36">
        <f>K17*D17</f>
        <v>0</v>
      </c>
      <c r="M17" s="37"/>
    </row>
    <row r="18" s="32" customFormat="1" ht="39" customHeight="1">
      <c r="A18" s="38" t="s">
        <v>50</v>
      </c>
      <c r="B18" s="39"/>
      <c r="C18" s="39"/>
      <c r="D18" s="40"/>
      <c r="E18" s="41"/>
      <c r="F18" s="42"/>
      <c r="G18" s="43"/>
      <c r="H18" s="44"/>
      <c r="I18" s="42"/>
      <c r="J18" s="42"/>
      <c r="K18" s="44"/>
      <c r="L18" s="45">
        <f>+L7</f>
        <v>0</v>
      </c>
      <c r="M18" s="46"/>
    </row>
    <row r="19" s="32" customFormat="1" ht="39" customHeight="1">
      <c r="A19" s="38" t="s">
        <v>51</v>
      </c>
      <c r="B19" s="39"/>
      <c r="C19" s="39"/>
      <c r="D19" s="40"/>
      <c r="E19" s="41"/>
      <c r="F19" s="42"/>
      <c r="G19" s="43"/>
      <c r="H19" s="44"/>
      <c r="I19" s="42"/>
      <c r="J19" s="42"/>
      <c r="K19" s="44"/>
      <c r="L19" s="45">
        <f>+SUM(L9:L17)</f>
        <v>0</v>
      </c>
      <c r="M19" s="46"/>
    </row>
    <row r="20" s="32" customFormat="1" ht="45" customHeight="1">
      <c r="A20" s="47" t="s">
        <v>52</v>
      </c>
      <c r="B20" s="48"/>
      <c r="C20" s="48"/>
      <c r="D20" s="49"/>
      <c r="E20" s="46"/>
      <c r="F20" s="46"/>
      <c r="G20" s="46"/>
      <c r="H20" s="46"/>
      <c r="I20" s="46"/>
      <c r="J20" s="46"/>
      <c r="K20" s="46"/>
      <c r="L20" s="50">
        <f>L19+L18</f>
        <v>0</v>
      </c>
      <c r="M20" s="46"/>
    </row>
    <row r="21" s="32" customFormat="1" ht="165" customHeight="1">
      <c r="A21" s="51" t="s">
        <v>53</v>
      </c>
      <c r="B21" s="52"/>
      <c r="C21" s="52"/>
      <c r="D21" s="52"/>
      <c r="E21" s="52"/>
      <c r="F21" s="52"/>
      <c r="G21" s="52"/>
      <c r="H21" s="52"/>
      <c r="I21" s="52"/>
      <c r="J21" s="52"/>
      <c r="K21" s="52"/>
      <c r="L21" s="52"/>
      <c r="M21" s="53"/>
    </row>
    <row r="22" s="54" customFormat="1" ht="45" customHeight="1">
      <c r="A22" s="55" t="s">
        <v>54</v>
      </c>
      <c r="B22" s="55"/>
      <c r="C22" s="55"/>
      <c r="D22" s="55"/>
      <c r="E22" s="55"/>
      <c r="F22" s="55"/>
      <c r="G22" s="56" t="s">
        <v>55</v>
      </c>
      <c r="H22" s="56"/>
      <c r="I22" s="56"/>
      <c r="J22" s="56"/>
      <c r="K22" s="56"/>
      <c r="L22" s="56"/>
      <c r="M22" s="56"/>
    </row>
    <row r="23" s="57" customFormat="1" ht="45" customHeight="1">
      <c r="A23" s="55" t="s">
        <v>56</v>
      </c>
      <c r="B23" s="55"/>
      <c r="C23" s="55"/>
      <c r="D23" s="55"/>
      <c r="E23" s="55"/>
      <c r="F23" s="55"/>
      <c r="G23" s="56" t="s">
        <v>57</v>
      </c>
      <c r="H23" s="56"/>
      <c r="I23" s="56"/>
      <c r="J23" s="56"/>
      <c r="K23" s="56"/>
      <c r="L23" s="56"/>
      <c r="M23" s="56"/>
    </row>
  </sheetData>
  <sheetProtection autoFilter="1" deleteColumns="1" deleteRows="1" formatCells="0" formatColumns="0" formatRows="0" insertColumns="0" insertHyperlinks="1" insertRows="0" pivotTables="1" selectLockedCells="0" selectUnlockedCells="0" sheet="0" sort="1"/>
  <mergeCells count="18">
    <mergeCell ref="B1:L1"/>
    <mergeCell ref="O1:P1"/>
    <mergeCell ref="Q1:R1"/>
    <mergeCell ref="A2:M2"/>
    <mergeCell ref="A3:A4"/>
    <mergeCell ref="B3:B4"/>
    <mergeCell ref="C3:C4"/>
    <mergeCell ref="D3:D4"/>
    <mergeCell ref="G3:H3"/>
    <mergeCell ref="I3:J3"/>
    <mergeCell ref="A18:D18"/>
    <mergeCell ref="A19:D19"/>
    <mergeCell ref="A20:D20"/>
    <mergeCell ref="A21:M21"/>
    <mergeCell ref="A22:F22"/>
    <mergeCell ref="G22:M22"/>
    <mergeCell ref="A23:F23"/>
    <mergeCell ref="G23:M23"/>
  </mergeCells>
  <printOptions headings="0" gridLines="0" horizontalCentered="1"/>
  <pageMargins left="0.39370078740157477" right="0.19685039370078738" top="0.59055118110236238" bottom="0.39370078740157477" header="0.19685039370078738" footer="0.19685039370078738"/>
  <pageSetup paperSize="9" scale="24" fitToWidth="1" fitToHeight="0" pageOrder="downThenOver" orientation="landscape" usePrinterDefaults="1" blackAndWhite="0" draft="0" cellComments="none" useFirstPageNumber="0" errors="displayed" horizontalDpi="600" verticalDpi="600" copies="1"/>
  <headerFooter>
    <oddFooter>Page &amp;P of &amp;N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view="pageBreakPreview" topLeftCell="A9" zoomScale="40" workbookViewId="0">
      <selection activeCell="A22" activeCellId="0" sqref="A22:F22"/>
    </sheetView>
  </sheetViews>
  <sheetFormatPr defaultColWidth="7.875" defaultRowHeight="12.75"/>
  <cols>
    <col customWidth="1" min="1" max="1" style="2" width="36.625"/>
    <col customWidth="1" min="2" max="2" style="3" width="255"/>
    <col customWidth="1" min="3" max="3" style="2" width="14.5"/>
    <col customWidth="1" min="4" max="4" style="2" width="10.375"/>
    <col customWidth="1" min="5" max="5" style="2" width="36.75"/>
    <col customWidth="1" min="6" max="6" style="2" width="33"/>
    <col customWidth="1" min="7" max="7" style="2" width="17.25"/>
    <col customWidth="1" min="8" max="8" style="2" width="24.125"/>
    <col customWidth="1" min="9" max="9" style="2" width="11.75"/>
    <col customWidth="1" min="10" max="10" style="2" width="19.25"/>
    <col customWidth="1" min="11" max="11" style="2" width="30.25"/>
    <col customWidth="1" min="12" max="12" style="2" width="24.375"/>
    <col customWidth="1" min="13" max="13" style="1" width="34.5"/>
    <col customWidth="1" min="14" max="14" style="1" width="29"/>
    <col min="15" max="18" style="1" width="7.875"/>
    <col customWidth="1" min="19" max="19" style="1" width="18.125"/>
    <col customWidth="1" min="20" max="20" style="1" width="19"/>
    <col min="21" max="16384" style="1" width="7.875"/>
  </cols>
  <sheetData>
    <row r="1" ht="137.25" customHeight="1">
      <c r="A1" s="4"/>
      <c r="B1" s="5" t="s">
        <v>58</v>
      </c>
      <c r="C1" s="5"/>
      <c r="D1" s="5"/>
      <c r="E1" s="5"/>
      <c r="F1" s="5"/>
      <c r="G1" s="5"/>
      <c r="H1" s="5"/>
      <c r="I1" s="5"/>
      <c r="J1" s="5"/>
      <c r="K1" s="5"/>
      <c r="L1" s="5"/>
      <c r="M1" s="6"/>
      <c r="N1" s="7"/>
      <c r="O1" s="7"/>
      <c r="P1" s="7"/>
      <c r="Q1" s="7"/>
      <c r="R1" s="7"/>
      <c r="S1" s="7"/>
      <c r="T1" s="7"/>
      <c r="U1" s="7"/>
    </row>
    <row r="2" ht="35.450000000000003" customHeight="1">
      <c r="A2" s="8" t="s">
        <v>1</v>
      </c>
      <c r="B2" s="8"/>
      <c r="C2" s="8"/>
      <c r="D2" s="8"/>
      <c r="E2" s="8"/>
      <c r="F2" s="8"/>
      <c r="G2" s="8"/>
      <c r="H2" s="8"/>
      <c r="I2" s="8"/>
      <c r="J2" s="8"/>
      <c r="K2" s="8"/>
      <c r="L2" s="8"/>
      <c r="M2" s="8"/>
    </row>
    <row r="3" s="9" customFormat="1" ht="258.75" customHeight="1">
      <c r="A3" s="10" t="s">
        <v>2</v>
      </c>
      <c r="B3" s="10" t="s">
        <v>3</v>
      </c>
      <c r="C3" s="10" t="s">
        <v>4</v>
      </c>
      <c r="D3" s="10" t="s">
        <v>5</v>
      </c>
      <c r="E3" s="5" t="s">
        <v>6</v>
      </c>
      <c r="F3" s="5" t="s">
        <v>7</v>
      </c>
      <c r="G3" s="5" t="s">
        <v>8</v>
      </c>
      <c r="H3" s="5"/>
      <c r="I3" s="5" t="s">
        <v>9</v>
      </c>
      <c r="J3" s="5"/>
      <c r="K3" s="5" t="s">
        <v>10</v>
      </c>
      <c r="L3" s="5" t="s">
        <v>11</v>
      </c>
      <c r="M3" s="5" t="s">
        <v>12</v>
      </c>
    </row>
    <row r="4" s="11" customFormat="1" ht="26.25" customHeight="1">
      <c r="A4" s="10"/>
      <c r="B4" s="10"/>
      <c r="C4" s="10"/>
      <c r="D4" s="10"/>
      <c r="E4" s="10" t="s">
        <v>13</v>
      </c>
      <c r="F4" s="10" t="s">
        <v>13</v>
      </c>
      <c r="G4" s="10" t="s">
        <v>14</v>
      </c>
      <c r="H4" s="10" t="s">
        <v>13</v>
      </c>
      <c r="I4" s="10" t="s">
        <v>14</v>
      </c>
      <c r="J4" s="10" t="s">
        <v>13</v>
      </c>
      <c r="K4" s="10" t="s">
        <v>13</v>
      </c>
      <c r="L4" s="10" t="s">
        <v>13</v>
      </c>
      <c r="M4" s="10"/>
    </row>
    <row r="5" s="11" customFormat="1" ht="50.25" customHeight="1">
      <c r="A5" s="12" t="s">
        <v>15</v>
      </c>
      <c r="B5" s="12" t="s">
        <v>16</v>
      </c>
      <c r="C5" s="12" t="s">
        <v>17</v>
      </c>
      <c r="D5" s="12" t="s">
        <v>18</v>
      </c>
      <c r="E5" s="12" t="s">
        <v>19</v>
      </c>
      <c r="F5" s="12" t="s">
        <v>20</v>
      </c>
      <c r="G5" s="12" t="s">
        <v>21</v>
      </c>
      <c r="H5" s="12" t="s">
        <v>22</v>
      </c>
      <c r="I5" s="12" t="s">
        <v>23</v>
      </c>
      <c r="J5" s="12" t="s">
        <v>24</v>
      </c>
      <c r="K5" s="13" t="s">
        <v>25</v>
      </c>
      <c r="L5" s="13" t="s">
        <v>26</v>
      </c>
      <c r="M5" s="10">
        <v>-11</v>
      </c>
    </row>
    <row r="6" s="14" customFormat="1" ht="51" customHeight="1">
      <c r="A6" s="15">
        <v>1</v>
      </c>
      <c r="B6" s="16" t="s">
        <v>59</v>
      </c>
      <c r="C6" s="17"/>
      <c r="D6" s="17"/>
      <c r="E6" s="17"/>
      <c r="F6" s="17"/>
      <c r="G6" s="17"/>
      <c r="H6" s="17"/>
      <c r="I6" s="17"/>
      <c r="J6" s="17"/>
      <c r="K6" s="18"/>
      <c r="L6" s="18"/>
      <c r="M6" s="19"/>
    </row>
    <row r="7" s="14" customFormat="1" ht="409.5" customHeight="1">
      <c r="A7" s="20">
        <v>1.1000000000000001</v>
      </c>
      <c r="B7" s="21" t="s">
        <v>60</v>
      </c>
      <c r="C7" s="22" t="s">
        <v>29</v>
      </c>
      <c r="D7" s="23">
        <v>3</v>
      </c>
      <c r="E7" s="24"/>
      <c r="F7" s="25"/>
      <c r="G7" s="26">
        <v>0.17999999999999999</v>
      </c>
      <c r="H7" s="24">
        <f>+E7*G7</f>
        <v>0</v>
      </c>
      <c r="I7" s="26">
        <v>0.17999999999999999</v>
      </c>
      <c r="J7" s="24">
        <f>+F7*I7</f>
        <v>0</v>
      </c>
      <c r="K7" s="24">
        <f>J7+H7+F7+E7</f>
        <v>0</v>
      </c>
      <c r="L7" s="27">
        <f>K7*D7</f>
        <v>0</v>
      </c>
      <c r="M7" s="10"/>
    </row>
    <row r="8" s="14" customFormat="1" ht="234" customHeight="1">
      <c r="A8" s="20">
        <v>1.2</v>
      </c>
      <c r="B8" s="21" t="s">
        <v>61</v>
      </c>
      <c r="C8" s="22"/>
      <c r="D8" s="28"/>
      <c r="E8" s="13"/>
      <c r="F8" s="13"/>
      <c r="G8" s="13"/>
      <c r="H8" s="29"/>
      <c r="I8" s="30"/>
      <c r="J8" s="29"/>
      <c r="K8" s="31"/>
      <c r="L8" s="31"/>
      <c r="M8" s="10"/>
    </row>
    <row r="9" s="32" customFormat="1" ht="54" customHeight="1">
      <c r="A9" s="33" t="s">
        <v>31</v>
      </c>
      <c r="B9" s="34" t="s">
        <v>32</v>
      </c>
      <c r="C9" s="22" t="s">
        <v>33</v>
      </c>
      <c r="D9" s="28">
        <f>D7*12</f>
        <v>36</v>
      </c>
      <c r="E9" s="35"/>
      <c r="F9" s="4"/>
      <c r="G9" s="26">
        <v>0.17999999999999999</v>
      </c>
      <c r="H9" s="24">
        <f t="shared" ref="H9:H16" si="3">+E9*G9</f>
        <v>0</v>
      </c>
      <c r="I9" s="4"/>
      <c r="J9" s="4"/>
      <c r="K9" s="24">
        <f t="shared" ref="K9:K16" si="4">J9+H9+F9+E9</f>
        <v>0</v>
      </c>
      <c r="L9" s="36">
        <f t="shared" ref="L9:L16" si="5">K9*D9</f>
        <v>0</v>
      </c>
      <c r="M9" s="37"/>
    </row>
    <row r="10" s="32" customFormat="1" ht="54" customHeight="1">
      <c r="A10" s="33" t="s">
        <v>34</v>
      </c>
      <c r="B10" s="34" t="s">
        <v>35</v>
      </c>
      <c r="C10" s="22" t="s">
        <v>33</v>
      </c>
      <c r="D10" s="28">
        <f>D7*12</f>
        <v>36</v>
      </c>
      <c r="E10" s="35"/>
      <c r="F10" s="4"/>
      <c r="G10" s="26">
        <v>0.17999999999999999</v>
      </c>
      <c r="H10" s="24">
        <f t="shared" si="3"/>
        <v>0</v>
      </c>
      <c r="I10" s="4"/>
      <c r="J10" s="4"/>
      <c r="K10" s="24">
        <f t="shared" si="4"/>
        <v>0</v>
      </c>
      <c r="L10" s="36">
        <f t="shared" si="5"/>
        <v>0</v>
      </c>
      <c r="M10" s="37"/>
    </row>
    <row r="11" s="32" customFormat="1" ht="54" customHeight="1">
      <c r="A11" s="33" t="s">
        <v>36</v>
      </c>
      <c r="B11" s="34" t="s">
        <v>37</v>
      </c>
      <c r="C11" s="22" t="s">
        <v>33</v>
      </c>
      <c r="D11" s="28">
        <f>D7*12</f>
        <v>36</v>
      </c>
      <c r="E11" s="35"/>
      <c r="F11" s="4"/>
      <c r="G11" s="26">
        <v>0.17999999999999999</v>
      </c>
      <c r="H11" s="24">
        <f t="shared" si="3"/>
        <v>0</v>
      </c>
      <c r="I11" s="4"/>
      <c r="J11" s="4"/>
      <c r="K11" s="24">
        <f t="shared" si="4"/>
        <v>0</v>
      </c>
      <c r="L11" s="36">
        <f t="shared" si="5"/>
        <v>0</v>
      </c>
      <c r="M11" s="37"/>
    </row>
    <row r="12" s="32" customFormat="1" ht="54" customHeight="1">
      <c r="A12" s="33" t="s">
        <v>38</v>
      </c>
      <c r="B12" s="34" t="s">
        <v>39</v>
      </c>
      <c r="C12" s="22" t="s">
        <v>33</v>
      </c>
      <c r="D12" s="28">
        <f>D7*12</f>
        <v>36</v>
      </c>
      <c r="E12" s="35"/>
      <c r="F12" s="4"/>
      <c r="G12" s="26">
        <v>0.17999999999999999</v>
      </c>
      <c r="H12" s="24">
        <f t="shared" si="3"/>
        <v>0</v>
      </c>
      <c r="I12" s="4"/>
      <c r="J12" s="4"/>
      <c r="K12" s="24">
        <f t="shared" si="4"/>
        <v>0</v>
      </c>
      <c r="L12" s="36">
        <f t="shared" si="5"/>
        <v>0</v>
      </c>
      <c r="M12" s="37"/>
    </row>
    <row r="13" s="32" customFormat="1" ht="54" customHeight="1">
      <c r="A13" s="33" t="s">
        <v>40</v>
      </c>
      <c r="B13" s="34" t="s">
        <v>41</v>
      </c>
      <c r="C13" s="22" t="s">
        <v>33</v>
      </c>
      <c r="D13" s="28">
        <f>D7*12</f>
        <v>36</v>
      </c>
      <c r="E13" s="35"/>
      <c r="F13" s="4"/>
      <c r="G13" s="26">
        <v>0.17999999999999999</v>
      </c>
      <c r="H13" s="24">
        <f t="shared" si="3"/>
        <v>0</v>
      </c>
      <c r="I13" s="4"/>
      <c r="J13" s="4"/>
      <c r="K13" s="24">
        <f t="shared" si="4"/>
        <v>0</v>
      </c>
      <c r="L13" s="36">
        <f t="shared" si="5"/>
        <v>0</v>
      </c>
      <c r="M13" s="37"/>
    </row>
    <row r="14" s="32" customFormat="1" ht="54" customHeight="1">
      <c r="A14" s="33" t="s">
        <v>42</v>
      </c>
      <c r="B14" s="34" t="s">
        <v>43</v>
      </c>
      <c r="C14" s="22" t="s">
        <v>33</v>
      </c>
      <c r="D14" s="28">
        <f>D7*12</f>
        <v>36</v>
      </c>
      <c r="E14" s="35"/>
      <c r="F14" s="4"/>
      <c r="G14" s="26">
        <v>0.17999999999999999</v>
      </c>
      <c r="H14" s="24">
        <f t="shared" si="3"/>
        <v>0</v>
      </c>
      <c r="I14" s="4"/>
      <c r="J14" s="4"/>
      <c r="K14" s="24">
        <f t="shared" si="4"/>
        <v>0</v>
      </c>
      <c r="L14" s="36">
        <f t="shared" si="5"/>
        <v>0</v>
      </c>
      <c r="M14" s="37"/>
    </row>
    <row r="15" s="32" customFormat="1" ht="54" customHeight="1">
      <c r="A15" s="33" t="s">
        <v>44</v>
      </c>
      <c r="B15" s="34" t="s">
        <v>45</v>
      </c>
      <c r="C15" s="22" t="s">
        <v>33</v>
      </c>
      <c r="D15" s="28">
        <f>D7*12</f>
        <v>36</v>
      </c>
      <c r="E15" s="35"/>
      <c r="F15" s="4"/>
      <c r="G15" s="26">
        <v>0.17999999999999999</v>
      </c>
      <c r="H15" s="24">
        <f t="shared" si="3"/>
        <v>0</v>
      </c>
      <c r="I15" s="4"/>
      <c r="J15" s="4"/>
      <c r="K15" s="24">
        <f t="shared" si="4"/>
        <v>0</v>
      </c>
      <c r="L15" s="36">
        <f t="shared" si="5"/>
        <v>0</v>
      </c>
      <c r="M15" s="37"/>
    </row>
    <row r="16" s="32" customFormat="1" ht="54" customHeight="1">
      <c r="A16" s="33" t="s">
        <v>46</v>
      </c>
      <c r="B16" s="34" t="s">
        <v>47</v>
      </c>
      <c r="C16" s="22" t="s">
        <v>33</v>
      </c>
      <c r="D16" s="28">
        <f>D7*12</f>
        <v>36</v>
      </c>
      <c r="E16" s="35"/>
      <c r="F16" s="4"/>
      <c r="G16" s="26">
        <v>0.17999999999999999</v>
      </c>
      <c r="H16" s="24">
        <f t="shared" si="3"/>
        <v>0</v>
      </c>
      <c r="I16" s="4"/>
      <c r="J16" s="4"/>
      <c r="K16" s="24">
        <f t="shared" si="4"/>
        <v>0</v>
      </c>
      <c r="L16" s="36">
        <f t="shared" si="5"/>
        <v>0</v>
      </c>
      <c r="M16" s="37"/>
    </row>
    <row r="17" s="32" customFormat="1" ht="54" customHeight="1">
      <c r="A17" s="33" t="s">
        <v>48</v>
      </c>
      <c r="B17" s="34" t="s">
        <v>49</v>
      </c>
      <c r="C17" s="22" t="s">
        <v>33</v>
      </c>
      <c r="D17" s="28">
        <f>D7*12</f>
        <v>36</v>
      </c>
      <c r="E17" s="35"/>
      <c r="F17" s="4"/>
      <c r="G17" s="26">
        <v>0.17999999999999999</v>
      </c>
      <c r="H17" s="24">
        <f>+E17*G17</f>
        <v>0</v>
      </c>
      <c r="I17" s="4"/>
      <c r="J17" s="4"/>
      <c r="K17" s="24">
        <f>J17+H17+F17+E17</f>
        <v>0</v>
      </c>
      <c r="L17" s="36">
        <f>K17*D17</f>
        <v>0</v>
      </c>
      <c r="M17" s="37"/>
    </row>
    <row r="18" s="32" customFormat="1" ht="39" customHeight="1">
      <c r="A18" s="38" t="s">
        <v>50</v>
      </c>
      <c r="B18" s="39"/>
      <c r="C18" s="39"/>
      <c r="D18" s="40"/>
      <c r="E18" s="41"/>
      <c r="F18" s="42"/>
      <c r="G18" s="43"/>
      <c r="H18" s="44"/>
      <c r="I18" s="42"/>
      <c r="J18" s="42"/>
      <c r="K18" s="44"/>
      <c r="L18" s="45">
        <f>+L7</f>
        <v>0</v>
      </c>
      <c r="M18" s="46"/>
    </row>
    <row r="19" s="32" customFormat="1" ht="39" customHeight="1">
      <c r="A19" s="38" t="s">
        <v>51</v>
      </c>
      <c r="B19" s="39"/>
      <c r="C19" s="39"/>
      <c r="D19" s="40"/>
      <c r="E19" s="41"/>
      <c r="F19" s="42"/>
      <c r="G19" s="43"/>
      <c r="H19" s="44"/>
      <c r="I19" s="42"/>
      <c r="J19" s="42"/>
      <c r="K19" s="44"/>
      <c r="L19" s="45">
        <f>+SUM(L9:L17)</f>
        <v>0</v>
      </c>
      <c r="M19" s="46"/>
    </row>
    <row r="20" s="32" customFormat="1" ht="45" customHeight="1">
      <c r="A20" s="47" t="s">
        <v>52</v>
      </c>
      <c r="B20" s="48"/>
      <c r="C20" s="48"/>
      <c r="D20" s="49"/>
      <c r="E20" s="46"/>
      <c r="F20" s="46"/>
      <c r="G20" s="46"/>
      <c r="H20" s="46"/>
      <c r="I20" s="46"/>
      <c r="J20" s="46"/>
      <c r="K20" s="46"/>
      <c r="L20" s="50">
        <f>L18+L19</f>
        <v>0</v>
      </c>
      <c r="M20" s="46"/>
    </row>
    <row r="21" s="32" customFormat="1" ht="165" customHeight="1">
      <c r="A21" s="51" t="s">
        <v>53</v>
      </c>
      <c r="B21" s="52"/>
      <c r="C21" s="52"/>
      <c r="D21" s="52"/>
      <c r="E21" s="52"/>
      <c r="F21" s="52"/>
      <c r="G21" s="52"/>
      <c r="H21" s="52"/>
      <c r="I21" s="52"/>
      <c r="J21" s="52"/>
      <c r="K21" s="52"/>
      <c r="L21" s="52"/>
      <c r="M21" s="53"/>
    </row>
    <row r="22" s="54" customFormat="1" ht="45" customHeight="1">
      <c r="A22" s="55" t="s">
        <v>54</v>
      </c>
      <c r="B22" s="55"/>
      <c r="C22" s="55"/>
      <c r="D22" s="55"/>
      <c r="E22" s="55"/>
      <c r="F22" s="55"/>
      <c r="G22" s="56" t="s">
        <v>55</v>
      </c>
      <c r="H22" s="56"/>
      <c r="I22" s="56"/>
      <c r="J22" s="56"/>
      <c r="K22" s="56"/>
      <c r="L22" s="56"/>
      <c r="M22" s="56"/>
    </row>
    <row r="23" s="57" customFormat="1" ht="45" customHeight="1">
      <c r="A23" s="55" t="s">
        <v>56</v>
      </c>
      <c r="B23" s="55"/>
      <c r="C23" s="55"/>
      <c r="D23" s="55"/>
      <c r="E23" s="55"/>
      <c r="F23" s="55"/>
      <c r="G23" s="56" t="s">
        <v>57</v>
      </c>
      <c r="H23" s="56"/>
      <c r="I23" s="56"/>
      <c r="J23" s="56"/>
      <c r="K23" s="56"/>
      <c r="L23" s="56"/>
      <c r="M23" s="56"/>
    </row>
  </sheetData>
  <sheetProtection autoFilter="1" deleteColumns="1" deleteRows="1" formatCells="0" formatColumns="0" formatRows="0" insertColumns="0" insertHyperlinks="1" insertRows="0" pivotTables="1" selectLockedCells="0" selectUnlockedCells="0" sheet="0" sort="1"/>
  <mergeCells count="18">
    <mergeCell ref="G22:M22"/>
    <mergeCell ref="A21:M21"/>
    <mergeCell ref="A23:F23"/>
    <mergeCell ref="G23:M23"/>
    <mergeCell ref="B1:L1"/>
    <mergeCell ref="A18:D18"/>
    <mergeCell ref="A19:D19"/>
    <mergeCell ref="A20:D20"/>
    <mergeCell ref="A22:F22"/>
    <mergeCell ref="O1:P1"/>
    <mergeCell ref="Q1:R1"/>
    <mergeCell ref="A2:M2"/>
    <mergeCell ref="A3:A4"/>
    <mergeCell ref="B3:B4"/>
    <mergeCell ref="C3:C4"/>
    <mergeCell ref="D3:D4"/>
    <mergeCell ref="G3:H3"/>
    <mergeCell ref="I3:J3"/>
  </mergeCells>
  <printOptions headings="0" gridLines="0" horizontalCentered="1"/>
  <pageMargins left="0.20000000000000004" right="0.17000000000000001" top="0.47000000000000003" bottom="0.18000000000000005" header="0.29999999999999999" footer="0.21000000000000002"/>
  <pageSetup paperSize="9" scale="24" fitToWidth="1" fitToHeight="0" pageOrder="downThenOver" orientation="landscape" usePrinterDefaults="1" blackAndWhite="0" draft="0" cellComments="none" useFirstPageNumber="0" errors="displayed" horizontalDpi="600" verticalDpi="600" copies="1"/>
  <headerFooter>
    <oddFooter>Page &amp;P of &amp;N</oddFooter>
  </headerFooter>
  <drawing r:id="rId1"/>
</worksheet>
</file>

<file path=docProps/app.xml><?xml version="1.0" encoding="utf-8"?>
<Properties xmlns="http://schemas.openxmlformats.org/officeDocument/2006/extended-properties" xmlns:vt="http://schemas.openxmlformats.org/officeDocument/2006/docPropsVTypes">
  <Application>onlyoffice/8.2.1.38</Application>
  <DocSecurity>0</DocSecurity>
  <ScaleCrop>0</ScaleCrop>
  <HeadingPairs>
    <vt:vector size="0" baseType="variant"/>
  </HeadingPairs>
  <TitlesOfParts>
    <vt:vector size="0" baseType="lpstr"/>
  </TitlesOfParts>
  <Company/>
  <LinksUpToDate>0</LinksUpToDate>
  <SharedDoc>0</SharedDoc>
  <HyperlinksChanged>0</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Mantri</dc:creator>
  <cp:lastModifiedBy>Anonymous</cp:lastModifiedBy>
  <cp:revision>1</cp:revision>
  <dcterms:created xsi:type="dcterms:W3CDTF">2023-05-17T04:55:45Z</dcterms:created>
  <dcterms:modified xsi:type="dcterms:W3CDTF">2025-07-23T15:41:03Z</dcterms:modified>
</cp:coreProperties>
</file>